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USB Key Back Up Sept 26 2017\Cotton Seed PLC Program\"/>
    </mc:Choice>
  </mc:AlternateContent>
  <bookViews>
    <workbookView xWindow="0" yWindow="0" windowWidth="28800" windowHeight="11535"/>
  </bookViews>
  <sheets>
    <sheet name="Yield Update Tool" sheetId="1" r:id="rId1"/>
    <sheet name="Sub Yield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10" i="1"/>
  <c r="D7" i="1" s="1"/>
  <c r="B14" i="1"/>
  <c r="B7" i="1" l="1"/>
  <c r="F7" i="1"/>
  <c r="E7" i="1"/>
  <c r="B16" i="1" l="1"/>
</calcChain>
</file>

<file path=xl/sharedStrings.xml><?xml version="1.0" encoding="utf-8"?>
<sst xmlns="http://schemas.openxmlformats.org/spreadsheetml/2006/main" count="125" uniqueCount="89">
  <si>
    <t>Step 1. Enter Farm's Existing CC Lint Yield (lbs./acre)</t>
  </si>
  <si>
    <t>Step 2. Enter the lint yield per acre per year</t>
  </si>
  <si>
    <t>Lint Yield Used for Payment Update</t>
  </si>
  <si>
    <t>For Any Year Cotton Not Planted, Enter "0"</t>
  </si>
  <si>
    <t>Step 3. Enter the substitute cotton lint yield for your parish</t>
  </si>
  <si>
    <t>22001</t>
  </si>
  <si>
    <t>Louisiana</t>
  </si>
  <si>
    <t>Acadia</t>
  </si>
  <si>
    <t>22005</t>
  </si>
  <si>
    <t>Ascension</t>
  </si>
  <si>
    <t>22009</t>
  </si>
  <si>
    <t>Avoyelles</t>
  </si>
  <si>
    <t>22013</t>
  </si>
  <si>
    <t>Bienville</t>
  </si>
  <si>
    <t>22015</t>
  </si>
  <si>
    <t>Bossier</t>
  </si>
  <si>
    <t>22017</t>
  </si>
  <si>
    <t>Caddo</t>
  </si>
  <si>
    <t>22021</t>
  </si>
  <si>
    <t>Caldwell</t>
  </si>
  <si>
    <t>22025</t>
  </si>
  <si>
    <t>Catahoula</t>
  </si>
  <si>
    <t>22027</t>
  </si>
  <si>
    <t>Claiborne</t>
  </si>
  <si>
    <t>22029</t>
  </si>
  <si>
    <t>Concordia</t>
  </si>
  <si>
    <t>22031</t>
  </si>
  <si>
    <t>De Soto</t>
  </si>
  <si>
    <t>22033</t>
  </si>
  <si>
    <t>East Baton Rouge</t>
  </si>
  <si>
    <t>22035</t>
  </si>
  <si>
    <t>East Carroll</t>
  </si>
  <si>
    <t>22037</t>
  </si>
  <si>
    <t>East Feliciana</t>
  </si>
  <si>
    <t>22039</t>
  </si>
  <si>
    <t>Evangeline</t>
  </si>
  <si>
    <t>22041</t>
  </si>
  <si>
    <t>Franklin</t>
  </si>
  <si>
    <t>22043</t>
  </si>
  <si>
    <t>Grant</t>
  </si>
  <si>
    <t>22047</t>
  </si>
  <si>
    <t>Iberville</t>
  </si>
  <si>
    <t>22059</t>
  </si>
  <si>
    <t>La Salle</t>
  </si>
  <si>
    <t>22065</t>
  </si>
  <si>
    <t>Madison</t>
  </si>
  <si>
    <t>22067</t>
  </si>
  <si>
    <t>Morehouse</t>
  </si>
  <si>
    <t>22069</t>
  </si>
  <si>
    <t>Natchitoches</t>
  </si>
  <si>
    <t>22073</t>
  </si>
  <si>
    <t>Ouachita</t>
  </si>
  <si>
    <t>22077</t>
  </si>
  <si>
    <t>Pointe Coupee</t>
  </si>
  <si>
    <t>22079</t>
  </si>
  <si>
    <t>Rapides</t>
  </si>
  <si>
    <t>22081</t>
  </si>
  <si>
    <t>Red River</t>
  </si>
  <si>
    <t>22083</t>
  </si>
  <si>
    <t>Richland</t>
  </si>
  <si>
    <t>22097</t>
  </si>
  <si>
    <t>St. Landry</t>
  </si>
  <si>
    <t>22103</t>
  </si>
  <si>
    <t>St. Tammany</t>
  </si>
  <si>
    <t>22107</t>
  </si>
  <si>
    <t>Tensas</t>
  </si>
  <si>
    <t>22117</t>
  </si>
  <si>
    <t>Washington</t>
  </si>
  <si>
    <t>22119</t>
  </si>
  <si>
    <t>Webster</t>
  </si>
  <si>
    <t>22121</t>
  </si>
  <si>
    <t>West Baton Rouge</t>
  </si>
  <si>
    <t>22123</t>
  </si>
  <si>
    <t>West Carroll</t>
  </si>
  <si>
    <t>22125</t>
  </si>
  <si>
    <t>West Feliciana</t>
  </si>
  <si>
    <t>UPLAND COTTON LINT AND SEED COTTON SUBSTITUTE COUNTY YIELDS USED FOR UPDATING PRICE LOSS COVERAGE (PLC) PAYMENT YIELDS</t>
  </si>
  <si>
    <t>(75 percent of the average of 2008-2012 county yields)</t>
  </si>
  <si>
    <t>ST_CTY Code</t>
  </si>
  <si>
    <t>State Name</t>
  </si>
  <si>
    <t>County Name</t>
  </si>
  <si>
    <t>Upland Cotton Lint Yield</t>
  </si>
  <si>
    <t>Seed Cotton Yield (Lint Yield *2.4)</t>
  </si>
  <si>
    <t>pounds</t>
  </si>
  <si>
    <t>Select your Parish from Drop Down Menu</t>
  </si>
  <si>
    <t>Seed Cotton Program Yield Options</t>
  </si>
  <si>
    <r>
      <rPr>
        <b/>
        <sz val="11"/>
        <color theme="1"/>
        <rFont val="Calibri"/>
        <family val="2"/>
        <scheme val="minor"/>
      </rPr>
      <t>Option 1-</t>
    </r>
    <r>
      <rPr>
        <b/>
        <i/>
        <sz val="11"/>
        <color theme="1"/>
        <rFont val="Calibri"/>
        <family val="2"/>
        <scheme val="minor"/>
      </rPr>
      <t>Retain CC Yield</t>
    </r>
  </si>
  <si>
    <r>
      <rPr>
        <b/>
        <sz val="11"/>
        <color theme="1"/>
        <rFont val="Calibri"/>
        <family val="2"/>
        <scheme val="minor"/>
      </rPr>
      <t>Option 2-</t>
    </r>
    <r>
      <rPr>
        <b/>
        <i/>
        <sz val="11"/>
        <color theme="1"/>
        <rFont val="Calibri"/>
        <family val="2"/>
        <scheme val="minor"/>
      </rPr>
      <t>Update Yield from Planting History</t>
    </r>
  </si>
  <si>
    <t>Seed Cotton Program Payment Yield Update for CY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</si>
</sst>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MS Sans Serif"/>
    </font>
    <font>
      <sz val="10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0" fontId="7" fillId="0" borderId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0" fillId="2" borderId="21" xfId="9" applyFont="1" applyFill="1" applyBorder="1" applyAlignment="1" applyProtection="1">
      <alignment horizontal="center"/>
    </xf>
    <xf numFmtId="0" fontId="10" fillId="2" borderId="20" xfId="9" applyFont="1" applyFill="1" applyBorder="1" applyAlignment="1" applyProtection="1">
      <alignment horizontal="center"/>
    </xf>
    <xf numFmtId="0" fontId="10" fillId="2" borderId="19" xfId="9" applyFont="1" applyFill="1" applyBorder="1" applyAlignment="1" applyProtection="1">
      <alignment horizontal="center"/>
    </xf>
    <xf numFmtId="0" fontId="10" fillId="2" borderId="18" xfId="9" applyFont="1" applyFill="1" applyBorder="1" applyAlignment="1" applyProtection="1">
      <alignment horizontal="center" wrapText="1"/>
    </xf>
    <xf numFmtId="0" fontId="10" fillId="2" borderId="17" xfId="9" applyFont="1" applyFill="1" applyBorder="1" applyAlignment="1" applyProtection="1">
      <alignment horizontal="center" wrapText="1"/>
    </xf>
    <xf numFmtId="0" fontId="10" fillId="2" borderId="16" xfId="9" applyFont="1" applyFill="1" applyBorder="1" applyAlignment="1" applyProtection="1">
      <alignment horizontal="center" wrapText="1"/>
    </xf>
    <xf numFmtId="0" fontId="10" fillId="2" borderId="6" xfId="9" applyFont="1" applyFill="1" applyBorder="1" applyAlignment="1" applyProtection="1">
      <alignment horizontal="center" vertical="center" wrapText="1"/>
    </xf>
    <xf numFmtId="0" fontId="10" fillId="2" borderId="7" xfId="9" applyFont="1" applyFill="1" applyBorder="1" applyAlignment="1" applyProtection="1">
      <alignment horizontal="left" vertical="center" wrapText="1"/>
    </xf>
    <xf numFmtId="0" fontId="10" fillId="2" borderId="8" xfId="9" applyFont="1" applyFill="1" applyBorder="1" applyAlignment="1" applyProtection="1">
      <alignment horizontal="right" vertical="center" wrapText="1"/>
    </xf>
    <xf numFmtId="0" fontId="10" fillId="0" borderId="9" xfId="9" applyFont="1" applyFill="1" applyBorder="1" applyAlignment="1" applyProtection="1">
      <alignment horizontal="right" wrapText="1"/>
    </xf>
    <xf numFmtId="0" fontId="10" fillId="0" borderId="10" xfId="9" applyFont="1" applyFill="1" applyBorder="1" applyAlignment="1" applyProtection="1">
      <alignment horizontal="right" wrapText="1"/>
    </xf>
    <xf numFmtId="0" fontId="10" fillId="0" borderId="11" xfId="9" applyFont="1" applyFill="1" applyBorder="1" applyAlignment="1" applyProtection="1">
      <alignment horizontal="right" wrapText="1"/>
    </xf>
    <xf numFmtId="0" fontId="1" fillId="0" borderId="12" xfId="1" applyFont="1" applyBorder="1" applyAlignment="1">
      <alignment horizontal="center"/>
    </xf>
    <xf numFmtId="0" fontId="1" fillId="0" borderId="5" xfId="1" applyFont="1" applyBorder="1"/>
    <xf numFmtId="3" fontId="4" fillId="0" borderId="13" xfId="1" applyNumberFormat="1" applyFont="1" applyFill="1" applyBorder="1"/>
    <xf numFmtId="0" fontId="4" fillId="0" borderId="12" xfId="1" applyFont="1" applyBorder="1" applyAlignment="1">
      <alignment horizontal="center"/>
    </xf>
    <xf numFmtId="0" fontId="4" fillId="0" borderId="5" xfId="1" applyFont="1" applyBorder="1"/>
    <xf numFmtId="0" fontId="1" fillId="0" borderId="14" xfId="1" applyFont="1" applyBorder="1"/>
    <xf numFmtId="0" fontId="4" fillId="0" borderId="14" xfId="1" applyFont="1" applyBorder="1"/>
    <xf numFmtId="0" fontId="10" fillId="2" borderId="15" xfId="9" applyFont="1" applyFill="1" applyBorder="1" applyAlignment="1" applyProtection="1">
      <alignment horizontal="right" vertical="center" wrapText="1"/>
    </xf>
    <xf numFmtId="0" fontId="2" fillId="3" borderId="25" xfId="0" applyFont="1" applyFill="1" applyBorder="1"/>
    <xf numFmtId="0" fontId="0" fillId="3" borderId="0" xfId="0" applyFill="1" applyBorder="1"/>
    <xf numFmtId="0" fontId="0" fillId="3" borderId="26" xfId="0" applyFill="1" applyBorder="1"/>
    <xf numFmtId="0" fontId="2" fillId="3" borderId="0" xfId="0" applyFont="1" applyFill="1" applyBorder="1" applyAlignment="1">
      <alignment horizontal="center"/>
    </xf>
    <xf numFmtId="0" fontId="6" fillId="3" borderId="25" xfId="0" applyFont="1" applyFill="1" applyBorder="1"/>
    <xf numFmtId="0" fontId="0" fillId="3" borderId="25" xfId="0" applyFill="1" applyBorder="1"/>
    <xf numFmtId="0" fontId="3" fillId="3" borderId="25" xfId="0" applyFont="1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29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3" fontId="11" fillId="4" borderId="1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 applyProtection="1">
      <alignment horizontal="center"/>
      <protection locked="0"/>
    </xf>
    <xf numFmtId="3" fontId="5" fillId="0" borderId="22" xfId="0" applyNumberFormat="1" applyFont="1" applyFill="1" applyBorder="1" applyAlignment="1" applyProtection="1">
      <alignment horizontal="center"/>
      <protection locked="0"/>
    </xf>
    <xf numFmtId="3" fontId="5" fillId="0" borderId="23" xfId="0" applyNumberFormat="1" applyFont="1" applyFill="1" applyBorder="1" applyAlignment="1" applyProtection="1">
      <alignment horizontal="center"/>
      <protection locked="0"/>
    </xf>
    <xf numFmtId="3" fontId="5" fillId="0" borderId="24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</cellXfs>
  <cellStyles count="17">
    <cellStyle name="Comma 2" xfId="2"/>
    <cellStyle name="Comma 3" xfId="3"/>
    <cellStyle name="Comma 4" xfId="4"/>
    <cellStyle name="Normal" xfId="0" builtinId="0"/>
    <cellStyle name="Normal 10" xfId="5"/>
    <cellStyle name="Normal 11" xfId="1"/>
    <cellStyle name="Normal 2" xfId="6"/>
    <cellStyle name="Normal 2 2" xfId="7"/>
    <cellStyle name="Normal 2 2 2" xfId="8"/>
    <cellStyle name="Normal 2 3" xfId="9"/>
    <cellStyle name="Normal 3" xfId="10"/>
    <cellStyle name="Normal 4" xfId="11"/>
    <cellStyle name="Normal 5" xfId="12"/>
    <cellStyle name="Normal 6" xfId="13"/>
    <cellStyle name="Normal 7" xfId="14"/>
    <cellStyle name="Normal 8" xfId="15"/>
    <cellStyle name="Normal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8"/>
  <sheetViews>
    <sheetView tabSelected="1" workbookViewId="0">
      <selection activeCell="K20" sqref="K20"/>
    </sheetView>
  </sheetViews>
  <sheetFormatPr defaultRowHeight="15" x14ac:dyDescent="0.25"/>
  <cols>
    <col min="1" max="1" width="53.85546875" customWidth="1"/>
    <col min="2" max="6" width="16.85546875" customWidth="1"/>
  </cols>
  <sheetData>
    <row r="1" spans="1:8" ht="15.75" thickBot="1" x14ac:dyDescent="0.3">
      <c r="A1" s="32" t="s">
        <v>88</v>
      </c>
      <c r="B1" s="33"/>
      <c r="C1" s="33"/>
      <c r="D1" s="33"/>
      <c r="E1" s="33"/>
      <c r="F1" s="33"/>
      <c r="G1" s="34"/>
    </row>
    <row r="2" spans="1:8" ht="15.75" thickBot="1" x14ac:dyDescent="0.3">
      <c r="A2" s="22"/>
      <c r="B2" s="23"/>
      <c r="C2" s="23"/>
      <c r="D2" s="23"/>
      <c r="E2" s="23"/>
      <c r="F2" s="23"/>
      <c r="G2" s="24"/>
    </row>
    <row r="3" spans="1:8" ht="15.75" thickBot="1" x14ac:dyDescent="0.3">
      <c r="A3" s="22" t="s">
        <v>0</v>
      </c>
      <c r="B3" s="38">
        <v>1000</v>
      </c>
      <c r="C3" s="23"/>
      <c r="D3" s="23"/>
      <c r="E3" s="23"/>
      <c r="F3" s="23"/>
      <c r="G3" s="24"/>
    </row>
    <row r="4" spans="1:8" x14ac:dyDescent="0.25">
      <c r="A4" s="22"/>
      <c r="B4" s="23"/>
      <c r="C4" s="23"/>
      <c r="D4" s="23"/>
      <c r="E4" s="23"/>
      <c r="F4" s="23"/>
      <c r="G4" s="24"/>
    </row>
    <row r="5" spans="1:8" ht="15.75" thickBot="1" x14ac:dyDescent="0.3">
      <c r="A5" s="22"/>
      <c r="B5" s="25">
        <v>2008</v>
      </c>
      <c r="C5" s="25">
        <v>2009</v>
      </c>
      <c r="D5" s="25">
        <v>2010</v>
      </c>
      <c r="E5" s="25">
        <v>2011</v>
      </c>
      <c r="F5" s="25">
        <v>2012</v>
      </c>
      <c r="G5" s="24"/>
    </row>
    <row r="6" spans="1:8" ht="15.75" thickBot="1" x14ac:dyDescent="0.3">
      <c r="A6" s="22" t="s">
        <v>1</v>
      </c>
      <c r="B6" s="39">
        <v>600</v>
      </c>
      <c r="C6" s="40">
        <v>1000</v>
      </c>
      <c r="D6" s="40">
        <v>950</v>
      </c>
      <c r="E6" s="40">
        <v>1100</v>
      </c>
      <c r="F6" s="41">
        <v>1050</v>
      </c>
      <c r="G6" s="24"/>
    </row>
    <row r="7" spans="1:8" x14ac:dyDescent="0.25">
      <c r="A7" s="26" t="s">
        <v>2</v>
      </c>
      <c r="B7" s="36">
        <f>IF(B6&gt;0,IF(B6&lt;$C$10,$C$10,B6),0)</f>
        <v>607</v>
      </c>
      <c r="C7" s="36">
        <f t="shared" ref="C7:F7" si="0">IF(C6&gt;0,IF(C6&lt;$C$10,$C$10,C6),0)</f>
        <v>1000</v>
      </c>
      <c r="D7" s="36">
        <f t="shared" si="0"/>
        <v>950</v>
      </c>
      <c r="E7" s="36">
        <f t="shared" si="0"/>
        <v>1100</v>
      </c>
      <c r="F7" s="36">
        <f t="shared" si="0"/>
        <v>1050</v>
      </c>
      <c r="G7" s="24"/>
    </row>
    <row r="8" spans="1:8" x14ac:dyDescent="0.25">
      <c r="A8" s="26" t="s">
        <v>3</v>
      </c>
      <c r="B8" s="23"/>
      <c r="C8" s="23"/>
      <c r="D8" s="23"/>
      <c r="E8" s="23"/>
      <c r="F8" s="23"/>
      <c r="G8" s="24"/>
    </row>
    <row r="9" spans="1:8" ht="15.75" thickBot="1" x14ac:dyDescent="0.3">
      <c r="A9" s="27"/>
      <c r="B9" s="23"/>
      <c r="C9" s="23"/>
      <c r="D9" s="23"/>
      <c r="E9" s="23"/>
      <c r="F9" s="23"/>
      <c r="G9" s="24"/>
    </row>
    <row r="10" spans="1:8" ht="15.75" thickBot="1" x14ac:dyDescent="0.3">
      <c r="A10" s="22" t="s">
        <v>4</v>
      </c>
      <c r="B10" s="42" t="s">
        <v>65</v>
      </c>
      <c r="C10" s="35">
        <f>VLOOKUP(B10,'Sub Yields'!$C$5:$D$39,2,FALSE)</f>
        <v>607</v>
      </c>
      <c r="D10" s="23"/>
      <c r="E10" s="23"/>
      <c r="F10" s="23"/>
      <c r="G10" s="24"/>
    </row>
    <row r="11" spans="1:8" x14ac:dyDescent="0.25">
      <c r="A11" s="28" t="s">
        <v>84</v>
      </c>
      <c r="B11" s="23"/>
      <c r="C11" s="23"/>
      <c r="D11" s="23"/>
      <c r="E11" s="23"/>
      <c r="F11" s="23"/>
      <c r="G11" s="24"/>
    </row>
    <row r="12" spans="1:8" x14ac:dyDescent="0.25">
      <c r="A12" s="28"/>
      <c r="B12" s="23"/>
      <c r="C12" s="23"/>
      <c r="D12" s="23"/>
      <c r="E12" s="23"/>
      <c r="F12" s="23"/>
      <c r="G12" s="24"/>
    </row>
    <row r="13" spans="1:8" ht="15.75" thickBot="1" x14ac:dyDescent="0.3">
      <c r="A13" s="22" t="s">
        <v>85</v>
      </c>
      <c r="B13" s="23"/>
      <c r="C13" s="23"/>
      <c r="D13" s="23"/>
      <c r="E13" s="23"/>
      <c r="F13" s="23"/>
      <c r="G13" s="24"/>
    </row>
    <row r="14" spans="1:8" ht="15.75" thickBot="1" x14ac:dyDescent="0.3">
      <c r="A14" s="22" t="s">
        <v>86</v>
      </c>
      <c r="B14" s="37">
        <f>B3*2.4</f>
        <v>2400</v>
      </c>
      <c r="C14" s="23"/>
      <c r="D14" s="23"/>
      <c r="E14" s="23"/>
      <c r="F14" s="23"/>
      <c r="G14" s="24"/>
      <c r="H14" s="1"/>
    </row>
    <row r="15" spans="1:8" ht="15.75" thickBot="1" x14ac:dyDescent="0.3">
      <c r="A15" s="27"/>
      <c r="B15" s="23"/>
      <c r="C15" s="23"/>
      <c r="D15" s="23"/>
      <c r="E15" s="23"/>
      <c r="F15" s="23"/>
      <c r="G15" s="24"/>
    </row>
    <row r="16" spans="1:8" ht="15.75" thickBot="1" x14ac:dyDescent="0.3">
      <c r="A16" s="22" t="s">
        <v>87</v>
      </c>
      <c r="B16" s="37">
        <f>(((AVERAGEIF(B7:F7,"&lt;&gt;0"))*0.9)*2.4)</f>
        <v>2033.424</v>
      </c>
      <c r="C16" s="23"/>
      <c r="D16" s="23"/>
      <c r="E16" s="23"/>
      <c r="F16" s="23"/>
      <c r="G16" s="24"/>
    </row>
    <row r="17" spans="1:7" x14ac:dyDescent="0.25">
      <c r="A17" s="27"/>
      <c r="B17" s="23"/>
      <c r="C17" s="23"/>
      <c r="D17" s="23"/>
      <c r="E17" s="23"/>
      <c r="F17" s="23"/>
      <c r="G17" s="24"/>
    </row>
    <row r="18" spans="1:7" ht="15.75" thickBot="1" x14ac:dyDescent="0.3">
      <c r="A18" s="29"/>
      <c r="B18" s="30"/>
      <c r="C18" s="30"/>
      <c r="D18" s="30"/>
      <c r="E18" s="30"/>
      <c r="F18" s="30"/>
      <c r="G18" s="31"/>
    </row>
  </sheetData>
  <sheetProtection algorithmName="SHA-512" hashValue="YsY+uf7TJJdNrNmqIyR+M9lphFKa/uq9pib9oyGw5sYmKJoqAz0tRlUvw0hrPXODNI/dsGXFTai9hH/Noo8BYg==" saltValue="04BVRFa7YEH0bd0YNTHiGA==" spinCount="100000" sheet="1" objects="1" scenarios="1"/>
  <mergeCells count="1">
    <mergeCell ref="A1:G1"/>
  </mergeCells>
  <pageMargins left="0.7" right="0.7" top="0.75" bottom="0.75" header="0.3" footer="0.3"/>
  <pageSetup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elect Parish">
          <x14:formula1>
            <xm:f>'Sub Yields'!$C$5:$C$39</xm:f>
          </x14:formula1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9"/>
  <sheetViews>
    <sheetView workbookViewId="0">
      <selection activeCell="H26" sqref="H26"/>
    </sheetView>
  </sheetViews>
  <sheetFormatPr defaultRowHeight="15" x14ac:dyDescent="0.25"/>
  <cols>
    <col min="1" max="1" width="17.42578125" customWidth="1"/>
    <col min="3" max="3" width="12.7109375" customWidth="1"/>
  </cols>
  <sheetData>
    <row r="1" spans="1:5" x14ac:dyDescent="0.25">
      <c r="A1" s="7" t="s">
        <v>76</v>
      </c>
      <c r="B1" s="6"/>
      <c r="C1" s="6"/>
      <c r="D1" s="6"/>
      <c r="E1" s="5"/>
    </row>
    <row r="2" spans="1:5" x14ac:dyDescent="0.25">
      <c r="A2" s="4" t="s">
        <v>77</v>
      </c>
      <c r="B2" s="3"/>
      <c r="C2" s="3"/>
      <c r="D2" s="3"/>
      <c r="E2" s="2"/>
    </row>
    <row r="3" spans="1:5" ht="90.75" thickBot="1" x14ac:dyDescent="0.3">
      <c r="A3" s="8" t="s">
        <v>78</v>
      </c>
      <c r="B3" s="9" t="s">
        <v>79</v>
      </c>
      <c r="C3" s="9" t="s">
        <v>80</v>
      </c>
      <c r="D3" s="21" t="s">
        <v>81</v>
      </c>
      <c r="E3" s="10" t="s">
        <v>82</v>
      </c>
    </row>
    <row r="4" spans="1:5" x14ac:dyDescent="0.25">
      <c r="A4" s="11"/>
      <c r="B4" s="12"/>
      <c r="C4" s="12"/>
      <c r="D4" s="12" t="s">
        <v>83</v>
      </c>
      <c r="E4" s="13" t="s">
        <v>83</v>
      </c>
    </row>
    <row r="5" spans="1:5" x14ac:dyDescent="0.25">
      <c r="A5" s="14" t="s">
        <v>5</v>
      </c>
      <c r="B5" s="15" t="s">
        <v>6</v>
      </c>
      <c r="C5" s="15" t="s">
        <v>7</v>
      </c>
      <c r="D5" s="19">
        <v>567</v>
      </c>
      <c r="E5" s="16">
        <v>1361</v>
      </c>
    </row>
    <row r="6" spans="1:5" x14ac:dyDescent="0.25">
      <c r="A6" s="14" t="s">
        <v>8</v>
      </c>
      <c r="B6" s="15" t="s">
        <v>6</v>
      </c>
      <c r="C6" s="15" t="s">
        <v>9</v>
      </c>
      <c r="D6" s="19">
        <v>567</v>
      </c>
      <c r="E6" s="16">
        <v>1361</v>
      </c>
    </row>
    <row r="7" spans="1:5" x14ac:dyDescent="0.25">
      <c r="A7" s="17" t="s">
        <v>10</v>
      </c>
      <c r="B7" s="18" t="s">
        <v>6</v>
      </c>
      <c r="C7" s="18" t="s">
        <v>11</v>
      </c>
      <c r="D7" s="20">
        <v>521</v>
      </c>
      <c r="E7" s="16">
        <v>1250</v>
      </c>
    </row>
    <row r="8" spans="1:5" x14ac:dyDescent="0.25">
      <c r="A8" s="17" t="s">
        <v>12</v>
      </c>
      <c r="B8" s="18" t="s">
        <v>6</v>
      </c>
      <c r="C8" s="18" t="s">
        <v>13</v>
      </c>
      <c r="D8" s="20">
        <v>504</v>
      </c>
      <c r="E8" s="16">
        <v>1210</v>
      </c>
    </row>
    <row r="9" spans="1:5" x14ac:dyDescent="0.25">
      <c r="A9" s="14" t="s">
        <v>14</v>
      </c>
      <c r="B9" s="15" t="s">
        <v>6</v>
      </c>
      <c r="C9" s="15" t="s">
        <v>15</v>
      </c>
      <c r="D9" s="19">
        <v>531</v>
      </c>
      <c r="E9" s="16">
        <v>1274</v>
      </c>
    </row>
    <row r="10" spans="1:5" x14ac:dyDescent="0.25">
      <c r="A10" s="17" t="s">
        <v>16</v>
      </c>
      <c r="B10" s="18" t="s">
        <v>6</v>
      </c>
      <c r="C10" s="18" t="s">
        <v>17</v>
      </c>
      <c r="D10" s="20">
        <v>584</v>
      </c>
      <c r="E10" s="16">
        <v>1402</v>
      </c>
    </row>
    <row r="11" spans="1:5" x14ac:dyDescent="0.25">
      <c r="A11" s="17" t="s">
        <v>18</v>
      </c>
      <c r="B11" s="18" t="s">
        <v>6</v>
      </c>
      <c r="C11" s="18" t="s">
        <v>19</v>
      </c>
      <c r="D11" s="20">
        <v>454</v>
      </c>
      <c r="E11" s="16">
        <v>1090</v>
      </c>
    </row>
    <row r="12" spans="1:5" x14ac:dyDescent="0.25">
      <c r="A12" s="14" t="s">
        <v>20</v>
      </c>
      <c r="B12" s="15" t="s">
        <v>6</v>
      </c>
      <c r="C12" s="15" t="s">
        <v>21</v>
      </c>
      <c r="D12" s="19">
        <v>506</v>
      </c>
      <c r="E12" s="16">
        <v>1214</v>
      </c>
    </row>
    <row r="13" spans="1:5" x14ac:dyDescent="0.25">
      <c r="A13" s="14" t="s">
        <v>22</v>
      </c>
      <c r="B13" s="15" t="s">
        <v>6</v>
      </c>
      <c r="C13" s="15" t="s">
        <v>23</v>
      </c>
      <c r="D13" s="19">
        <v>504</v>
      </c>
      <c r="E13" s="16">
        <v>1210</v>
      </c>
    </row>
    <row r="14" spans="1:5" x14ac:dyDescent="0.25">
      <c r="A14" s="17" t="s">
        <v>24</v>
      </c>
      <c r="B14" s="18" t="s">
        <v>6</v>
      </c>
      <c r="C14" s="18" t="s">
        <v>25</v>
      </c>
      <c r="D14" s="20">
        <v>551</v>
      </c>
      <c r="E14" s="16">
        <v>1322</v>
      </c>
    </row>
    <row r="15" spans="1:5" x14ac:dyDescent="0.25">
      <c r="A15" s="17" t="s">
        <v>26</v>
      </c>
      <c r="B15" s="18" t="s">
        <v>6</v>
      </c>
      <c r="C15" s="18" t="s">
        <v>27</v>
      </c>
      <c r="D15" s="20">
        <v>538</v>
      </c>
      <c r="E15" s="16">
        <v>1291</v>
      </c>
    </row>
    <row r="16" spans="1:5" x14ac:dyDescent="0.25">
      <c r="A16" s="14" t="s">
        <v>28</v>
      </c>
      <c r="B16" s="15" t="s">
        <v>6</v>
      </c>
      <c r="C16" s="15" t="s">
        <v>29</v>
      </c>
      <c r="D16" s="19">
        <v>567</v>
      </c>
      <c r="E16" s="16">
        <v>1361</v>
      </c>
    </row>
    <row r="17" spans="1:5" x14ac:dyDescent="0.25">
      <c r="A17" s="17" t="s">
        <v>30</v>
      </c>
      <c r="B17" s="18" t="s">
        <v>6</v>
      </c>
      <c r="C17" s="18" t="s">
        <v>31</v>
      </c>
      <c r="D17" s="20">
        <v>672</v>
      </c>
      <c r="E17" s="16">
        <v>1613</v>
      </c>
    </row>
    <row r="18" spans="1:5" x14ac:dyDescent="0.25">
      <c r="A18" s="17" t="s">
        <v>32</v>
      </c>
      <c r="B18" s="18" t="s">
        <v>6</v>
      </c>
      <c r="C18" s="18" t="s">
        <v>33</v>
      </c>
      <c r="D18" s="20">
        <v>567</v>
      </c>
      <c r="E18" s="16">
        <v>1361</v>
      </c>
    </row>
    <row r="19" spans="1:5" x14ac:dyDescent="0.25">
      <c r="A19" s="17" t="s">
        <v>34</v>
      </c>
      <c r="B19" s="18" t="s">
        <v>6</v>
      </c>
      <c r="C19" s="18" t="s">
        <v>35</v>
      </c>
      <c r="D19" s="20">
        <v>528</v>
      </c>
      <c r="E19" s="16">
        <v>1267</v>
      </c>
    </row>
    <row r="20" spans="1:5" x14ac:dyDescent="0.25">
      <c r="A20" s="17" t="s">
        <v>36</v>
      </c>
      <c r="B20" s="18" t="s">
        <v>6</v>
      </c>
      <c r="C20" s="18" t="s">
        <v>37</v>
      </c>
      <c r="D20" s="20">
        <v>631</v>
      </c>
      <c r="E20" s="16">
        <v>1514</v>
      </c>
    </row>
    <row r="21" spans="1:5" x14ac:dyDescent="0.25">
      <c r="A21" s="17" t="s">
        <v>38</v>
      </c>
      <c r="B21" s="18" t="s">
        <v>6</v>
      </c>
      <c r="C21" s="18" t="s">
        <v>39</v>
      </c>
      <c r="D21" s="20">
        <v>550</v>
      </c>
      <c r="E21" s="16">
        <v>1320</v>
      </c>
    </row>
    <row r="22" spans="1:5" x14ac:dyDescent="0.25">
      <c r="A22" s="17" t="s">
        <v>40</v>
      </c>
      <c r="B22" s="18" t="s">
        <v>6</v>
      </c>
      <c r="C22" s="18" t="s">
        <v>41</v>
      </c>
      <c r="D22" s="20">
        <v>567</v>
      </c>
      <c r="E22" s="16">
        <v>1361</v>
      </c>
    </row>
    <row r="23" spans="1:5" x14ac:dyDescent="0.25">
      <c r="A23" s="17" t="s">
        <v>42</v>
      </c>
      <c r="B23" s="18" t="s">
        <v>6</v>
      </c>
      <c r="C23" s="18" t="s">
        <v>43</v>
      </c>
      <c r="D23" s="20">
        <v>533</v>
      </c>
      <c r="E23" s="16">
        <v>1279</v>
      </c>
    </row>
    <row r="24" spans="1:5" x14ac:dyDescent="0.25">
      <c r="A24" s="17" t="s">
        <v>44</v>
      </c>
      <c r="B24" s="18" t="s">
        <v>6</v>
      </c>
      <c r="C24" s="18" t="s">
        <v>45</v>
      </c>
      <c r="D24" s="20">
        <v>600</v>
      </c>
      <c r="E24" s="16">
        <v>1440</v>
      </c>
    </row>
    <row r="25" spans="1:5" x14ac:dyDescent="0.25">
      <c r="A25" s="14" t="s">
        <v>46</v>
      </c>
      <c r="B25" s="15" t="s">
        <v>6</v>
      </c>
      <c r="C25" s="15" t="s">
        <v>47</v>
      </c>
      <c r="D25" s="19">
        <v>578</v>
      </c>
      <c r="E25" s="16">
        <v>1387</v>
      </c>
    </row>
    <row r="26" spans="1:5" x14ac:dyDescent="0.25">
      <c r="A26" s="17" t="s">
        <v>48</v>
      </c>
      <c r="B26" s="18" t="s">
        <v>6</v>
      </c>
      <c r="C26" s="18" t="s">
        <v>49</v>
      </c>
      <c r="D26" s="20">
        <v>602</v>
      </c>
      <c r="E26" s="16">
        <v>1445</v>
      </c>
    </row>
    <row r="27" spans="1:5" x14ac:dyDescent="0.25">
      <c r="A27" s="17" t="s">
        <v>50</v>
      </c>
      <c r="B27" s="18" t="s">
        <v>6</v>
      </c>
      <c r="C27" s="18" t="s">
        <v>51</v>
      </c>
      <c r="D27" s="20">
        <v>533</v>
      </c>
      <c r="E27" s="16">
        <v>1279</v>
      </c>
    </row>
    <row r="28" spans="1:5" x14ac:dyDescent="0.25">
      <c r="A28" s="14" t="s">
        <v>52</v>
      </c>
      <c r="B28" s="15" t="s">
        <v>6</v>
      </c>
      <c r="C28" s="15" t="s">
        <v>53</v>
      </c>
      <c r="D28" s="19">
        <v>619</v>
      </c>
      <c r="E28" s="16">
        <v>1486</v>
      </c>
    </row>
    <row r="29" spans="1:5" x14ac:dyDescent="0.25">
      <c r="A29" s="14" t="s">
        <v>54</v>
      </c>
      <c r="B29" s="15" t="s">
        <v>6</v>
      </c>
      <c r="C29" s="15" t="s">
        <v>55</v>
      </c>
      <c r="D29" s="19">
        <v>594</v>
      </c>
      <c r="E29" s="16">
        <v>1426</v>
      </c>
    </row>
    <row r="30" spans="1:5" x14ac:dyDescent="0.25">
      <c r="A30" s="14" t="s">
        <v>56</v>
      </c>
      <c r="B30" s="15" t="s">
        <v>6</v>
      </c>
      <c r="C30" s="15" t="s">
        <v>57</v>
      </c>
      <c r="D30" s="19">
        <v>538</v>
      </c>
      <c r="E30" s="16">
        <v>1291</v>
      </c>
    </row>
    <row r="31" spans="1:5" x14ac:dyDescent="0.25">
      <c r="A31" s="14" t="s">
        <v>58</v>
      </c>
      <c r="B31" s="15" t="s">
        <v>6</v>
      </c>
      <c r="C31" s="15" t="s">
        <v>59</v>
      </c>
      <c r="D31" s="19">
        <v>528</v>
      </c>
      <c r="E31" s="16">
        <v>1267</v>
      </c>
    </row>
    <row r="32" spans="1:5" x14ac:dyDescent="0.25">
      <c r="A32" s="17" t="s">
        <v>60</v>
      </c>
      <c r="B32" s="18" t="s">
        <v>6</v>
      </c>
      <c r="C32" s="18" t="s">
        <v>61</v>
      </c>
      <c r="D32" s="20">
        <v>570</v>
      </c>
      <c r="E32" s="16">
        <v>1368</v>
      </c>
    </row>
    <row r="33" spans="1:5" x14ac:dyDescent="0.25">
      <c r="A33" s="14" t="s">
        <v>62</v>
      </c>
      <c r="B33" s="15" t="s">
        <v>6</v>
      </c>
      <c r="C33" s="15" t="s">
        <v>63</v>
      </c>
      <c r="D33" s="19">
        <v>567</v>
      </c>
      <c r="E33" s="16">
        <v>1361</v>
      </c>
    </row>
    <row r="34" spans="1:5" x14ac:dyDescent="0.25">
      <c r="A34" s="17" t="s">
        <v>64</v>
      </c>
      <c r="B34" s="18" t="s">
        <v>6</v>
      </c>
      <c r="C34" s="18" t="s">
        <v>65</v>
      </c>
      <c r="D34" s="20">
        <v>607</v>
      </c>
      <c r="E34" s="16">
        <v>1457</v>
      </c>
    </row>
    <row r="35" spans="1:5" x14ac:dyDescent="0.25">
      <c r="A35" s="17" t="s">
        <v>66</v>
      </c>
      <c r="B35" s="18" t="s">
        <v>6</v>
      </c>
      <c r="C35" s="18" t="s">
        <v>67</v>
      </c>
      <c r="D35" s="20">
        <v>567</v>
      </c>
      <c r="E35" s="16">
        <v>1361</v>
      </c>
    </row>
    <row r="36" spans="1:5" x14ac:dyDescent="0.25">
      <c r="A36" s="17" t="s">
        <v>68</v>
      </c>
      <c r="B36" s="18" t="s">
        <v>6</v>
      </c>
      <c r="C36" s="18" t="s">
        <v>69</v>
      </c>
      <c r="D36" s="20">
        <v>538</v>
      </c>
      <c r="E36" s="16">
        <v>1291</v>
      </c>
    </row>
    <row r="37" spans="1:5" x14ac:dyDescent="0.25">
      <c r="A37" s="14" t="s">
        <v>70</v>
      </c>
      <c r="B37" s="15" t="s">
        <v>6</v>
      </c>
      <c r="C37" s="15" t="s">
        <v>71</v>
      </c>
      <c r="D37" s="19">
        <v>533</v>
      </c>
      <c r="E37" s="16">
        <v>1279</v>
      </c>
    </row>
    <row r="38" spans="1:5" x14ac:dyDescent="0.25">
      <c r="A38" s="14" t="s">
        <v>72</v>
      </c>
      <c r="B38" s="15" t="s">
        <v>6</v>
      </c>
      <c r="C38" s="15" t="s">
        <v>73</v>
      </c>
      <c r="D38" s="19">
        <v>564</v>
      </c>
      <c r="E38" s="16">
        <v>1354</v>
      </c>
    </row>
    <row r="39" spans="1:5" x14ac:dyDescent="0.25">
      <c r="A39" s="17" t="s">
        <v>74</v>
      </c>
      <c r="B39" s="18" t="s">
        <v>6</v>
      </c>
      <c r="C39" s="18" t="s">
        <v>75</v>
      </c>
      <c r="D39" s="20">
        <v>490</v>
      </c>
      <c r="E39" s="16">
        <v>1176</v>
      </c>
    </row>
  </sheetData>
  <sheetProtection algorithmName="SHA-512" hashValue="OGNWl18RxrgkD6no32cdRv0+u/VaPoJilDqC9vOYpHCrfXbdAodTEUCgJAbMR1q+0wUAJ6LzEXtVT2XZ3KlLRA==" saltValue="OsmJ8YX8Jb9XpgrpA2VyUQ==" spinCount="100000" sheet="1" objects="1" scenarios="1"/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Yield Update Tool</vt:lpstr>
      <vt:lpstr>Sub Yields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 Deliberto</dc:creator>
  <cp:lastModifiedBy>Michael A Deliberto</cp:lastModifiedBy>
  <dcterms:created xsi:type="dcterms:W3CDTF">2018-07-09T14:55:53Z</dcterms:created>
  <dcterms:modified xsi:type="dcterms:W3CDTF">2018-07-09T17:12:49Z</dcterms:modified>
</cp:coreProperties>
</file>